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0CBACCB0-B256-40B4-A1A0-8F36B4ACEB04}" xr6:coauthVersionLast="36" xr6:coauthVersionMax="36" xr10:uidLastSave="{00000000-0000-0000-0000-000000000000}"/>
  <bookViews>
    <workbookView xWindow="0" yWindow="0" windowWidth="28800" windowHeight="11805" xr2:uid="{782F25A7-930E-478C-B10D-DF81D6285D4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B42" i="1"/>
  <c r="D42" i="1" s="1"/>
  <c r="B41" i="1"/>
  <c r="D41" i="1" s="1"/>
  <c r="B40" i="1"/>
  <c r="D40" i="1" s="1"/>
  <c r="B39" i="1"/>
  <c r="D39" i="1" s="1"/>
  <c r="B38" i="1"/>
  <c r="D38" i="1" s="1"/>
  <c r="D37" i="1"/>
  <c r="B36" i="1"/>
  <c r="D36" i="1" s="1"/>
  <c r="B35" i="1"/>
  <c r="D35" i="1" s="1"/>
  <c r="B34" i="1"/>
  <c r="D34" i="1" s="1"/>
  <c r="D30" i="1"/>
  <c r="D29" i="1"/>
  <c r="D28" i="1"/>
  <c r="C27" i="1"/>
  <c r="B27" i="1"/>
  <c r="D27" i="1" s="1"/>
  <c r="C26" i="1"/>
  <c r="B26" i="1"/>
  <c r="D26" i="1" s="1"/>
  <c r="C25" i="1"/>
  <c r="B25" i="1"/>
  <c r="D25" i="1" s="1"/>
  <c r="C24" i="1"/>
  <c r="B24" i="1"/>
  <c r="D24" i="1" s="1"/>
  <c r="B23" i="1"/>
  <c r="D23" i="1" s="1"/>
  <c r="B22" i="1"/>
  <c r="D22" i="1" s="1"/>
  <c r="D21" i="1"/>
  <c r="C21" i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<sst xmlns="http://schemas.openxmlformats.org/spreadsheetml/2006/main" count="51" uniqueCount="19">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</sst>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3" fillId="2" borderId="0" xfId="3" applyFont="1" applyAlignment="1">
      <alignment horizontal="center"/>
    </xf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3E30-CC2A-458E-B1F3-1540DDF7FB4B}">
  <dimension ref="A2:R53"/>
  <sheetViews>
    <sheetView tabSelected="1" workbookViewId="0">
      <selection activeCell="G10" sqref="G10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7" width="16.8554687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432614.73</v>
      </c>
      <c r="C4" s="5">
        <v>516473.87</v>
      </c>
      <c r="D4" s="6">
        <f>B4+C4</f>
        <v>949088.6</v>
      </c>
    </row>
    <row r="5" spans="1:17" x14ac:dyDescent="0.25">
      <c r="A5" s="4" t="s">
        <v>6</v>
      </c>
      <c r="B5" s="5">
        <v>461779.9</v>
      </c>
      <c r="C5" s="5">
        <v>548898.9</v>
      </c>
      <c r="D5" s="6">
        <f t="shared" ref="D5:D15" si="0">B5+C5</f>
        <v>1010678.8</v>
      </c>
      <c r="G5" s="7"/>
    </row>
    <row r="6" spans="1:17" x14ac:dyDescent="0.25">
      <c r="A6" s="4" t="s">
        <v>7</v>
      </c>
      <c r="B6" s="5">
        <v>462320.5</v>
      </c>
      <c r="C6" s="5">
        <v>549693.62</v>
      </c>
      <c r="D6" s="6">
        <f t="shared" si="0"/>
        <v>1012014.12</v>
      </c>
    </row>
    <row r="7" spans="1:17" x14ac:dyDescent="0.25">
      <c r="A7" s="4" t="s">
        <v>8</v>
      </c>
      <c r="B7" s="5">
        <v>464969.72</v>
      </c>
      <c r="C7" s="5">
        <v>551839.81000000006</v>
      </c>
      <c r="D7" s="6">
        <f t="shared" si="0"/>
        <v>1016809.53</v>
      </c>
      <c r="G7" s="8"/>
      <c r="H7" s="8"/>
      <c r="I7" s="8"/>
      <c r="J7" s="8"/>
    </row>
    <row r="8" spans="1:17" x14ac:dyDescent="0.25">
      <c r="A8" s="4" t="s">
        <v>9</v>
      </c>
      <c r="B8" s="5">
        <v>467475.34</v>
      </c>
      <c r="C8" s="5">
        <v>557840.07999999996</v>
      </c>
      <c r="D8" s="6">
        <f t="shared" si="0"/>
        <v>1025315.4199999999</v>
      </c>
    </row>
    <row r="9" spans="1:17" x14ac:dyDescent="0.25">
      <c r="A9" s="4" t="s">
        <v>10</v>
      </c>
      <c r="B9" s="5">
        <v>470971.07</v>
      </c>
      <c r="C9" s="5">
        <v>558081.07999999996</v>
      </c>
      <c r="D9" s="6">
        <f t="shared" si="0"/>
        <v>1029052.1499999999</v>
      </c>
    </row>
    <row r="10" spans="1:17" x14ac:dyDescent="0.25">
      <c r="A10" s="4" t="s">
        <v>11</v>
      </c>
      <c r="B10" s="5">
        <v>476937.11</v>
      </c>
      <c r="C10" s="5">
        <v>565387.61</v>
      </c>
      <c r="D10" s="6">
        <f t="shared" si="0"/>
        <v>1042324.72</v>
      </c>
      <c r="I10" s="7"/>
    </row>
    <row r="11" spans="1:17" x14ac:dyDescent="0.25">
      <c r="A11" s="4" t="s">
        <v>12</v>
      </c>
      <c r="B11" s="5">
        <v>480813.78</v>
      </c>
      <c r="C11" s="5">
        <v>569612.23</v>
      </c>
      <c r="D11" s="6">
        <f t="shared" si="0"/>
        <v>1050426.01</v>
      </c>
      <c r="I11" s="7"/>
    </row>
    <row r="12" spans="1:17" x14ac:dyDescent="0.25">
      <c r="A12" s="4" t="s">
        <v>13</v>
      </c>
      <c r="B12" s="5">
        <v>482464.31</v>
      </c>
      <c r="C12" s="5">
        <v>571343.14</v>
      </c>
      <c r="D12" s="6">
        <f t="shared" si="0"/>
        <v>1053807.45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53510331.56+3025901.76+3175485.06</f>
        <v>59711718.380000003</v>
      </c>
      <c r="C19" s="5">
        <f>26778083.34+1512950.93+2020763.13</f>
        <v>30311797.399999999</v>
      </c>
      <c r="D19" s="6">
        <f>B19+C19</f>
        <v>90023515.780000001</v>
      </c>
      <c r="F19" s="10"/>
      <c r="G19" s="10"/>
      <c r="H19" s="7"/>
    </row>
    <row r="20" spans="1:10" x14ac:dyDescent="0.25">
      <c r="A20" s="4" t="s">
        <v>6</v>
      </c>
      <c r="B20" s="5">
        <f>54271520.8+2032022.44+3207231.28</f>
        <v>59510774.519999996</v>
      </c>
      <c r="C20" s="5">
        <f>1016011.27+27158678.08+2040965.34</f>
        <v>30215654.689999998</v>
      </c>
      <c r="D20" s="6">
        <f t="shared" ref="D20:D30" si="1">B20+C20</f>
        <v>89726429.209999993</v>
      </c>
      <c r="F20" s="10"/>
      <c r="G20" s="10"/>
      <c r="H20" s="7"/>
    </row>
    <row r="21" spans="1:10" x14ac:dyDescent="0.25">
      <c r="A21" s="4" t="s">
        <v>7</v>
      </c>
      <c r="B21" s="5">
        <f>54145481.08+307899.48+1336319.32+3204287.13</f>
        <v>58993987.009999998</v>
      </c>
      <c r="C21" s="5">
        <f>153949.77+27095658.21+668159.59+2039091.86</f>
        <v>29956859.43</v>
      </c>
      <c r="D21" s="6">
        <f t="shared" si="1"/>
        <v>88950846.439999998</v>
      </c>
      <c r="F21" s="10"/>
      <c r="G21" s="10"/>
      <c r="H21" s="7"/>
    </row>
    <row r="22" spans="1:10" x14ac:dyDescent="0.25">
      <c r="A22" s="4" t="s">
        <v>8</v>
      </c>
      <c r="B22" s="5">
        <f>908026+54096236.1+2858845.47</f>
        <v>57863107.57</v>
      </c>
      <c r="C22" s="5">
        <v>29344314.039999999</v>
      </c>
      <c r="D22" s="6">
        <f t="shared" si="1"/>
        <v>87207421.609999999</v>
      </c>
      <c r="F22" s="11"/>
      <c r="G22" s="11"/>
    </row>
    <row r="23" spans="1:10" x14ac:dyDescent="0.25">
      <c r="A23" s="4" t="s">
        <v>9</v>
      </c>
      <c r="B23" s="5">
        <f>3201098.12+54612537.84</f>
        <v>57813635.960000001</v>
      </c>
      <c r="C23" s="5">
        <v>29366692.48</v>
      </c>
      <c r="D23" s="6">
        <f t="shared" si="1"/>
        <v>87180328.439999998</v>
      </c>
      <c r="J23" s="7"/>
    </row>
    <row r="24" spans="1:10" x14ac:dyDescent="0.25">
      <c r="A24" s="4" t="s">
        <v>10</v>
      </c>
      <c r="B24" s="5">
        <f>54526896.16+3199003.64</f>
        <v>57725899.799999997</v>
      </c>
      <c r="C24" s="5">
        <f>27286809.29+2035729.66</f>
        <v>29322538.949999999</v>
      </c>
      <c r="D24" s="6">
        <f t="shared" si="1"/>
        <v>87048438.75</v>
      </c>
      <c r="J24" s="7"/>
    </row>
    <row r="25" spans="1:10" x14ac:dyDescent="0.25">
      <c r="A25" s="4" t="s">
        <v>11</v>
      </c>
      <c r="B25" s="5">
        <f>54163690.84+266862.68+3208185.2</f>
        <v>57638738.720000006</v>
      </c>
      <c r="C25" s="5">
        <f>27237565+2041572.45</f>
        <v>29279137.449999999</v>
      </c>
      <c r="D25" s="6">
        <f t="shared" si="1"/>
        <v>86917876.170000002</v>
      </c>
      <c r="F25" s="7"/>
      <c r="G25" s="7"/>
      <c r="J25" s="7"/>
    </row>
    <row r="26" spans="1:10" x14ac:dyDescent="0.25">
      <c r="A26" s="4" t="s">
        <v>12</v>
      </c>
      <c r="B26" s="5">
        <f>37101.57+54379911.6+4701.58+3214828.32</f>
        <v>57636543.07</v>
      </c>
      <c r="C26" s="5">
        <f>27212243.97+2045799.89</f>
        <v>29258043.859999999</v>
      </c>
      <c r="D26" s="6">
        <f t="shared" si="1"/>
        <v>86894586.930000007</v>
      </c>
      <c r="F26" s="7"/>
    </row>
    <row r="27" spans="1:10" x14ac:dyDescent="0.25">
      <c r="A27" s="4" t="s">
        <v>13</v>
      </c>
      <c r="B27" s="5">
        <f>54086434.94+3217252.5</f>
        <v>57303687.439999998</v>
      </c>
      <c r="C27" s="5">
        <f>27065505.74+2047342.61</f>
        <v>29112848.349999998</v>
      </c>
      <c r="D27" s="6">
        <f t="shared" si="1"/>
        <v>86416535.789999992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926334.78+23158.37</f>
        <v>949493.15</v>
      </c>
      <c r="C34" s="5">
        <v>446350.24</v>
      </c>
      <c r="D34" s="6">
        <f>B34+C34</f>
        <v>1395843.3900000001</v>
      </c>
    </row>
    <row r="35" spans="1:18" x14ac:dyDescent="0.25">
      <c r="A35" s="4" t="s">
        <v>6</v>
      </c>
      <c r="B35" s="5">
        <f>1124757+28118.92</f>
        <v>1152875.92</v>
      </c>
      <c r="C35" s="5">
        <v>518877.37</v>
      </c>
      <c r="D35" s="6">
        <f t="shared" ref="D35:D45" si="2">B35+C35</f>
        <v>1671753.29</v>
      </c>
      <c r="E35" s="7"/>
      <c r="J35" s="7"/>
    </row>
    <row r="36" spans="1:18" x14ac:dyDescent="0.25">
      <c r="A36" s="4" t="s">
        <v>7</v>
      </c>
      <c r="B36" s="5">
        <f>1475510.13+36887.75</f>
        <v>1512397.88</v>
      </c>
      <c r="C36" s="5">
        <v>662734.09</v>
      </c>
      <c r="D36" s="6">
        <f t="shared" si="2"/>
        <v>2175131.9699999997</v>
      </c>
      <c r="E36" s="7"/>
      <c r="J36" s="7"/>
    </row>
    <row r="37" spans="1:18" x14ac:dyDescent="0.25">
      <c r="A37" s="4" t="s">
        <v>8</v>
      </c>
      <c r="B37" s="5">
        <v>1531648.98</v>
      </c>
      <c r="C37" s="5">
        <v>672558.1</v>
      </c>
      <c r="D37" s="6">
        <f t="shared" si="2"/>
        <v>2204207.08</v>
      </c>
      <c r="E37" s="7"/>
      <c r="J37" s="7"/>
    </row>
    <row r="38" spans="1:18" x14ac:dyDescent="0.25">
      <c r="A38" s="4" t="s">
        <v>9</v>
      </c>
      <c r="B38" s="5">
        <f>1443350.02+36083.75</f>
        <v>1479433.77</v>
      </c>
      <c r="C38" s="5">
        <v>652247.84</v>
      </c>
      <c r="D38" s="6">
        <f t="shared" si="2"/>
        <v>2131681.61</v>
      </c>
      <c r="E38" s="12"/>
      <c r="F38" s="12"/>
      <c r="G38" s="12"/>
      <c r="H38" s="12"/>
      <c r="I38" s="12"/>
      <c r="J38" s="13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4" t="s">
        <v>10</v>
      </c>
      <c r="B39" s="5">
        <f>1523662.97+38091.57</f>
        <v>1561754.54</v>
      </c>
      <c r="C39" s="5">
        <v>705834.5</v>
      </c>
      <c r="D39" s="6">
        <f t="shared" si="2"/>
        <v>2267589.04</v>
      </c>
    </row>
    <row r="40" spans="1:18" x14ac:dyDescent="0.25">
      <c r="A40" s="4" t="s">
        <v>11</v>
      </c>
      <c r="B40" s="5">
        <f>1620560.89+40514.02</f>
        <v>1661074.91</v>
      </c>
      <c r="C40" s="5">
        <v>742340.79</v>
      </c>
      <c r="D40" s="6">
        <f t="shared" si="2"/>
        <v>2403415.7000000002</v>
      </c>
    </row>
    <row r="41" spans="1:18" x14ac:dyDescent="0.25">
      <c r="A41" s="4" t="s">
        <v>12</v>
      </c>
      <c r="B41" s="5">
        <f>1667540.72+41688.52</f>
        <v>1709229.24</v>
      </c>
      <c r="C41" s="5">
        <v>760525.4</v>
      </c>
      <c r="D41" s="6">
        <f t="shared" si="2"/>
        <v>2469754.64</v>
      </c>
    </row>
    <row r="42" spans="1:18" x14ac:dyDescent="0.25">
      <c r="A42" s="4" t="s">
        <v>13</v>
      </c>
      <c r="B42" s="5">
        <f>1705598.98+42639.97</f>
        <v>1748238.95</v>
      </c>
      <c r="C42" s="5">
        <v>784915.19</v>
      </c>
      <c r="D42" s="6">
        <f t="shared" si="2"/>
        <v>2533154.1399999997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1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2025-10-03T18:26:28Z</dcterms:created>
  <dcterms:modified xsi:type="dcterms:W3CDTF">2025-10-03T18:27:47Z</dcterms:modified>
</cp:coreProperties>
</file>